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245" tabRatio="601" activeTab="0"/>
  </bookViews>
  <sheets>
    <sheet name="Sheet1" sheetId="1" r:id="rId1"/>
  </sheets>
  <definedNames>
    <definedName name="_xlnm.Print_Area" localSheetId="0">'Sheet1'!$A$1:$J$42</definedName>
  </definedNames>
  <calcPr fullCalcOnLoad="1"/>
</workbook>
</file>

<file path=xl/sharedStrings.xml><?xml version="1.0" encoding="utf-8"?>
<sst xmlns="http://schemas.openxmlformats.org/spreadsheetml/2006/main" count="43" uniqueCount="41">
  <si>
    <t>BORE=</t>
  </si>
  <si>
    <t xml:space="preserve">  IN.</t>
  </si>
  <si>
    <t>STROKE=</t>
  </si>
  <si>
    <t>PRESSURE=</t>
  </si>
  <si>
    <t xml:space="preserve">  PSI</t>
  </si>
  <si>
    <t>TIME=</t>
  </si>
  <si>
    <t xml:space="preserve">  SEC.</t>
  </si>
  <si>
    <t>PRESSURE DROP=</t>
  </si>
  <si>
    <t>AREA=</t>
  </si>
  <si>
    <t>VOLUME=</t>
  </si>
  <si>
    <t xml:space="preserve">  CU.IN.</t>
  </si>
  <si>
    <t>FORCE=</t>
  </si>
  <si>
    <t xml:space="preserve">  LBS</t>
  </si>
  <si>
    <t>CFM=</t>
  </si>
  <si>
    <t xml:space="preserve">  CU. FT. MIN.</t>
  </si>
  <si>
    <t xml:space="preserve"> </t>
  </si>
  <si>
    <t>SCFM=</t>
  </si>
  <si>
    <t>CV=</t>
  </si>
  <si>
    <t>CUSTOMER:</t>
  </si>
  <si>
    <t>PO Box 1944</t>
  </si>
  <si>
    <t>Midland, MI  48641-1944</t>
  </si>
  <si>
    <t>PHONE: 866-631-8324</t>
  </si>
  <si>
    <t>FAX: 989-631-8362</t>
  </si>
  <si>
    <t>Normally 12 to 18 psi</t>
  </si>
  <si>
    <t>Sash Open or Closed Speed</t>
  </si>
  <si>
    <t xml:space="preserve">  Usage Per Sash Cycle</t>
  </si>
  <si>
    <t>Standard Cylinder Dia.</t>
  </si>
  <si>
    <t>Air Consumption For Cylinders</t>
  </si>
  <si>
    <t>www.newtechtm.com</t>
  </si>
  <si>
    <t>Using 305 CU. FT. AIR tank</t>
  </si>
  <si>
    <r>
      <t>New-Tech</t>
    </r>
    <r>
      <rPr>
        <b/>
        <sz val="22"/>
        <rFont val="Arial"/>
        <family val="0"/>
      </rPr>
      <t>™</t>
    </r>
  </si>
  <si>
    <r>
      <t>Automatic Sash Positioning System ASPS</t>
    </r>
    <r>
      <rPr>
        <b/>
        <sz val="18"/>
        <rFont val="Arial"/>
        <family val="0"/>
      </rPr>
      <t>™</t>
    </r>
  </si>
  <si>
    <r>
      <t>Total Sash Cycles ASPS</t>
    </r>
    <r>
      <rPr>
        <b/>
        <sz val="18"/>
        <rFont val="Arial"/>
        <family val="0"/>
      </rPr>
      <t>™</t>
    </r>
  </si>
  <si>
    <t xml:space="preserve">  STD. CU. FT./MIN.</t>
  </si>
  <si>
    <t xml:space="preserve"> CU. IN.</t>
  </si>
  <si>
    <t>Cylinder Resistance (break-away)</t>
  </si>
  <si>
    <t>Strokes divided by 2 = Cycles  (open and close)</t>
  </si>
  <si>
    <t>Using large AIR tank 305 CU  FT.  =</t>
  </si>
  <si>
    <t>Note:  substitute new figures in box</t>
  </si>
  <si>
    <t>Sash travel (open or close)</t>
  </si>
  <si>
    <t>SQ. FT.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</si>
</sst>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0" xfId="0" applyFont="1" applyAlignment="1">
      <alignment horizontal="left"/>
    </xf>
    <xf numFmtId="1" fontId="1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1" fontId="4" fillId="0" borderId="4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6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75" workbookViewId="0" topLeftCell="A5">
      <selection activeCell="F40" sqref="F40:J40"/>
    </sheetView>
  </sheetViews>
  <sheetFormatPr defaultColWidth="9.140625" defaultRowHeight="12.75"/>
  <cols>
    <col min="1" max="1" width="10.421875" style="0" customWidth="1"/>
    <col min="2" max="2" width="8.8515625" style="0" customWidth="1"/>
    <col min="4" max="4" width="9.7109375" style="0" customWidth="1"/>
    <col min="5" max="5" width="11.7109375" style="0" customWidth="1"/>
    <col min="8" max="8" width="10.00390625" style="0" customWidth="1"/>
    <col min="10" max="10" width="9.28125" style="0" customWidth="1"/>
  </cols>
  <sheetData>
    <row r="1" spans="1:10" ht="23.25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8" ht="13.5" customHeight="1">
      <c r="A4" s="9"/>
      <c r="C4" s="12"/>
      <c r="D4" s="12"/>
      <c r="E4" s="12"/>
      <c r="F4" s="12"/>
      <c r="G4" s="12"/>
      <c r="H4" s="12"/>
    </row>
    <row r="5" spans="1:10" ht="24" customHeight="1">
      <c r="A5" s="3" t="s">
        <v>18</v>
      </c>
      <c r="C5" s="29"/>
      <c r="D5" s="29"/>
      <c r="E5" s="29"/>
      <c r="F5" s="29"/>
      <c r="H5" s="31" t="s">
        <v>30</v>
      </c>
      <c r="I5" s="31"/>
      <c r="J5" s="31"/>
    </row>
    <row r="6" spans="1:10" ht="15" customHeight="1">
      <c r="A6" s="9"/>
      <c r="C6" s="29"/>
      <c r="D6" s="29"/>
      <c r="E6" s="29"/>
      <c r="F6" s="29"/>
      <c r="H6" s="30" t="s">
        <v>19</v>
      </c>
      <c r="I6" s="30"/>
      <c r="J6" s="30"/>
    </row>
    <row r="7" spans="1:10" ht="15" customHeight="1">
      <c r="A7" s="9"/>
      <c r="C7" s="29"/>
      <c r="D7" s="29"/>
      <c r="E7" s="29"/>
      <c r="F7" s="29"/>
      <c r="H7" s="28" t="s">
        <v>20</v>
      </c>
      <c r="I7" s="28"/>
      <c r="J7" s="28"/>
    </row>
    <row r="8" spans="1:10" ht="15" customHeight="1">
      <c r="A8" s="10"/>
      <c r="C8" s="29"/>
      <c r="D8" s="29"/>
      <c r="E8" s="29"/>
      <c r="F8" s="29"/>
      <c r="H8" s="28" t="s">
        <v>21</v>
      </c>
      <c r="I8" s="28"/>
      <c r="J8" s="28"/>
    </row>
    <row r="9" spans="1:10" ht="15" customHeight="1">
      <c r="A9" s="1"/>
      <c r="C9" s="29"/>
      <c r="D9" s="29"/>
      <c r="E9" s="29"/>
      <c r="F9" s="29"/>
      <c r="H9" s="28" t="s">
        <v>22</v>
      </c>
      <c r="I9" s="28"/>
      <c r="J9" s="28"/>
    </row>
    <row r="10" spans="1:10" ht="13.5" customHeight="1">
      <c r="A10" s="1"/>
      <c r="C10" s="29"/>
      <c r="D10" s="29"/>
      <c r="E10" s="29"/>
      <c r="F10" s="29"/>
      <c r="H10" s="28" t="s">
        <v>28</v>
      </c>
      <c r="I10" s="28"/>
      <c r="J10" s="28"/>
    </row>
    <row r="11" spans="1:10" ht="13.5" customHeight="1">
      <c r="A11" s="1"/>
      <c r="H11" s="19"/>
      <c r="I11" s="19"/>
      <c r="J11" s="19"/>
    </row>
    <row r="12" spans="1:10" ht="13.5" customHeight="1">
      <c r="A12" s="1"/>
      <c r="H12" s="19"/>
      <c r="I12" s="19"/>
      <c r="J12" s="19"/>
    </row>
    <row r="13" spans="3:6" ht="15.75">
      <c r="C13" s="3" t="s">
        <v>38</v>
      </c>
      <c r="D13" s="11"/>
      <c r="E13" s="11"/>
      <c r="F13" s="11"/>
    </row>
    <row r="14" spans="3:7" ht="9" customHeight="1" thickBot="1">
      <c r="C14" s="5"/>
      <c r="D14" s="5"/>
      <c r="E14" s="5"/>
      <c r="F14" s="5"/>
      <c r="G14" s="5"/>
    </row>
    <row r="15" spans="3:7" ht="12.75">
      <c r="C15" s="1" t="s">
        <v>0</v>
      </c>
      <c r="D15" s="5"/>
      <c r="E15" s="13">
        <v>1</v>
      </c>
      <c r="F15" s="6" t="s">
        <v>1</v>
      </c>
      <c r="G15" s="1" t="s">
        <v>26</v>
      </c>
    </row>
    <row r="16" spans="3:7" ht="12.75">
      <c r="C16" s="5"/>
      <c r="D16" s="5"/>
      <c r="E16" s="14"/>
      <c r="F16" s="5"/>
      <c r="G16" s="5"/>
    </row>
    <row r="17" spans="3:7" ht="12.75">
      <c r="C17" s="1" t="s">
        <v>2</v>
      </c>
      <c r="D17" s="5"/>
      <c r="E17" s="14">
        <v>18</v>
      </c>
      <c r="F17" s="6" t="s">
        <v>1</v>
      </c>
      <c r="G17" s="1" t="s">
        <v>39</v>
      </c>
    </row>
    <row r="18" spans="3:7" ht="12.75">
      <c r="C18" s="5"/>
      <c r="D18" s="5"/>
      <c r="E18" s="14"/>
      <c r="F18" s="5"/>
      <c r="G18" s="5"/>
    </row>
    <row r="19" spans="3:7" ht="12.75">
      <c r="C19" s="1" t="s">
        <v>3</v>
      </c>
      <c r="D19" s="5"/>
      <c r="E19" s="14">
        <v>20</v>
      </c>
      <c r="F19" s="6" t="s">
        <v>4</v>
      </c>
      <c r="G19" s="1" t="s">
        <v>23</v>
      </c>
    </row>
    <row r="20" spans="3:7" ht="12.75">
      <c r="C20" s="5"/>
      <c r="D20" s="5"/>
      <c r="E20" s="14"/>
      <c r="F20" s="5"/>
      <c r="G20" s="5"/>
    </row>
    <row r="21" spans="3:7" ht="12.75">
      <c r="C21" s="1" t="s">
        <v>5</v>
      </c>
      <c r="D21" s="5"/>
      <c r="E21" s="14">
        <v>3</v>
      </c>
      <c r="F21" s="6" t="s">
        <v>6</v>
      </c>
      <c r="G21" s="1" t="s">
        <v>24</v>
      </c>
    </row>
    <row r="22" spans="3:7" ht="12.75">
      <c r="C22" s="5"/>
      <c r="D22" s="5"/>
      <c r="E22" s="14"/>
      <c r="F22" s="5"/>
      <c r="G22" s="5"/>
    </row>
    <row r="23" spans="3:7" ht="13.5" thickBot="1">
      <c r="C23" s="1" t="s">
        <v>7</v>
      </c>
      <c r="D23" s="5"/>
      <c r="E23" s="15">
        <v>5</v>
      </c>
      <c r="F23" s="6" t="s">
        <v>4</v>
      </c>
      <c r="G23" s="1" t="s">
        <v>35</v>
      </c>
    </row>
    <row r="24" spans="3:7" ht="12.75">
      <c r="C24" s="1"/>
      <c r="D24" s="5"/>
      <c r="E24" s="22"/>
      <c r="F24" s="6"/>
      <c r="G24" s="1"/>
    </row>
    <row r="25" spans="3:7" ht="12.75">
      <c r="C25" s="5"/>
      <c r="D25" s="5"/>
      <c r="E25" s="5"/>
      <c r="F25" s="5"/>
      <c r="G25" s="5"/>
    </row>
    <row r="26" spans="4:7" ht="12.75">
      <c r="D26" s="5" t="s">
        <v>8</v>
      </c>
      <c r="E26" s="5">
        <f>0.785*E15*E15</f>
        <v>0.785</v>
      </c>
      <c r="F26" s="25" t="s">
        <v>40</v>
      </c>
      <c r="G26" s="5"/>
    </row>
    <row r="27" spans="3:7" ht="12.75">
      <c r="C27" s="5"/>
      <c r="D27" s="5"/>
      <c r="E27" s="5"/>
      <c r="F27" s="5"/>
      <c r="G27" s="5"/>
    </row>
    <row r="28" spans="3:7" ht="12.75">
      <c r="C28" s="5"/>
      <c r="D28" s="5" t="s">
        <v>9</v>
      </c>
      <c r="E28" s="5">
        <f>+E26*E17</f>
        <v>14.13</v>
      </c>
      <c r="F28" s="6" t="s">
        <v>10</v>
      </c>
      <c r="G28" s="5"/>
    </row>
    <row r="29" spans="3:7" ht="12.75">
      <c r="C29" s="5"/>
      <c r="D29" s="5"/>
      <c r="E29" s="5"/>
      <c r="F29" s="5"/>
      <c r="G29" s="5"/>
    </row>
    <row r="30" spans="3:7" ht="12.75">
      <c r="C30" s="5"/>
      <c r="D30" s="5" t="s">
        <v>11</v>
      </c>
      <c r="E30" s="5">
        <f>+E19*E26</f>
        <v>15.700000000000001</v>
      </c>
      <c r="F30" s="6" t="s">
        <v>12</v>
      </c>
      <c r="G30" s="5"/>
    </row>
    <row r="31" spans="3:7" ht="12.75">
      <c r="C31" s="5"/>
      <c r="D31" s="5"/>
      <c r="E31" s="5"/>
      <c r="F31" s="5"/>
      <c r="G31" s="5"/>
    </row>
    <row r="32" spans="4:7" ht="12.75">
      <c r="D32" s="5" t="s">
        <v>13</v>
      </c>
      <c r="E32" s="23">
        <f>+E28/E21*60/1728</f>
        <v>0.16354166666666667</v>
      </c>
      <c r="F32" s="6" t="s">
        <v>14</v>
      </c>
      <c r="G32" s="5"/>
    </row>
    <row r="33" spans="3:7" ht="12.75">
      <c r="C33" s="5"/>
      <c r="D33" s="5"/>
      <c r="E33" s="5"/>
      <c r="F33" s="5" t="s">
        <v>15</v>
      </c>
      <c r="G33" s="5"/>
    </row>
    <row r="34" spans="4:7" ht="12.75">
      <c r="D34" s="5" t="s">
        <v>16</v>
      </c>
      <c r="E34" s="21">
        <f>+((E19+14.7)/14.7)*E32</f>
        <v>0.38604733560090704</v>
      </c>
      <c r="F34" s="6" t="s">
        <v>33</v>
      </c>
      <c r="G34" s="5"/>
    </row>
    <row r="35" spans="3:7" ht="12.75">
      <c r="C35" s="5"/>
      <c r="D35" s="5"/>
      <c r="E35" s="5"/>
      <c r="F35" s="5"/>
      <c r="G35" s="5"/>
    </row>
    <row r="36" spans="4:9" ht="15.75">
      <c r="D36" s="33" t="s">
        <v>17</v>
      </c>
      <c r="E36" s="34">
        <f>+(E34/(22.48*SQRT((E23*(14.7+E19))/528)))</f>
        <v>0.029957907412677523</v>
      </c>
      <c r="F36" s="4" t="s">
        <v>25</v>
      </c>
      <c r="G36" s="3"/>
      <c r="H36" s="3"/>
      <c r="I36" s="3"/>
    </row>
    <row r="38" spans="1:9" ht="15.75">
      <c r="A38" s="3" t="s">
        <v>37</v>
      </c>
      <c r="E38" s="18">
        <f>SUM(305*1728)</f>
        <v>527040</v>
      </c>
      <c r="F38" s="19" t="s">
        <v>34</v>
      </c>
      <c r="H38" s="17"/>
      <c r="I38" s="17"/>
    </row>
    <row r="39" ht="8.25" customHeight="1"/>
    <row r="40" spans="5:10" ht="16.5" thickBot="1">
      <c r="E40" s="20">
        <f>SUM(E38/E28)</f>
        <v>37299.36305732484</v>
      </c>
      <c r="F40" s="32" t="s">
        <v>36</v>
      </c>
      <c r="G40" s="32"/>
      <c r="H40" s="32"/>
      <c r="I40" s="32"/>
      <c r="J40" s="32"/>
    </row>
    <row r="41" spans="5:10" ht="24" customHeight="1" thickTop="1">
      <c r="E41" s="24">
        <f>SUM(E40/2)</f>
        <v>18649.68152866242</v>
      </c>
      <c r="F41" s="26" t="s">
        <v>32</v>
      </c>
      <c r="G41" s="27"/>
      <c r="H41" s="27"/>
      <c r="I41" s="27"/>
      <c r="J41" s="27"/>
    </row>
    <row r="42" spans="6:10" ht="15.75">
      <c r="F42" s="28" t="s">
        <v>29</v>
      </c>
      <c r="G42" s="28"/>
      <c r="H42" s="28"/>
      <c r="I42" s="28"/>
      <c r="J42" s="28"/>
    </row>
    <row r="43" ht="15.75">
      <c r="A43" s="2"/>
    </row>
    <row r="44" spans="1:9" ht="15.75">
      <c r="A44" s="2"/>
      <c r="E44" s="1"/>
      <c r="G44" s="7"/>
      <c r="I44" s="1"/>
    </row>
    <row r="45" spans="1:6" ht="15.75">
      <c r="A45" s="4"/>
      <c r="E45" s="1"/>
      <c r="F45" s="5"/>
    </row>
    <row r="46" ht="15.75">
      <c r="A46" s="2"/>
    </row>
    <row r="47" spans="1:4" ht="15.75" customHeight="1">
      <c r="A47" s="4"/>
      <c r="D47" s="8"/>
    </row>
    <row r="48" spans="1:9" ht="15.75" customHeight="1">
      <c r="A48" s="2"/>
      <c r="I48" s="5"/>
    </row>
    <row r="49" spans="1:5" ht="12.75">
      <c r="A49" s="1"/>
      <c r="E49" s="16"/>
    </row>
    <row r="50" spans="1:3" ht="12.75">
      <c r="A50" s="1"/>
      <c r="C50" s="5"/>
    </row>
    <row r="51" ht="12.75">
      <c r="B51" s="1"/>
    </row>
  </sheetData>
  <mergeCells count="17">
    <mergeCell ref="A1:J1"/>
    <mergeCell ref="A2:J2"/>
    <mergeCell ref="F40:J40"/>
    <mergeCell ref="H7:J7"/>
    <mergeCell ref="H8:J8"/>
    <mergeCell ref="H9:J9"/>
    <mergeCell ref="C10:F10"/>
    <mergeCell ref="F41:J41"/>
    <mergeCell ref="F42:J42"/>
    <mergeCell ref="C5:F5"/>
    <mergeCell ref="C6:F6"/>
    <mergeCell ref="C7:F7"/>
    <mergeCell ref="C8:F8"/>
    <mergeCell ref="C9:F9"/>
    <mergeCell ref="H6:J6"/>
    <mergeCell ref="H5:J5"/>
    <mergeCell ref="H10:J10"/>
  </mergeCells>
  <printOptions/>
  <pageMargins left="0.5" right="0.5" top="0.5" bottom="0.5" header="0" footer="0.25"/>
  <pageSetup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Warren Zeigler</cp:lastModifiedBy>
  <cp:lastPrinted>2006-08-28T14:37:34Z</cp:lastPrinted>
  <dcterms:created xsi:type="dcterms:W3CDTF">1997-01-17T20:24:36Z</dcterms:created>
  <dcterms:modified xsi:type="dcterms:W3CDTF">2006-08-28T14:41:17Z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-544610958</vt:i4>
  </property>
  <property fmtid="{D5CDD505-2E9C-101B-9397-08002B2CF9AE}" pid="3" name="_EmailSubject">
    <vt:lpwstr/>
  </property>
  <property fmtid="{D5CDD505-2E9C-101B-9397-08002B2CF9AE}" pid="4" name="_AuthorEmail">
    <vt:lpwstr>kquine@NeffEngineering.com</vt:lpwstr>
  </property>
  <property fmtid="{D5CDD505-2E9C-101B-9397-08002B2CF9AE}" pid="5" name="_AuthorEmailDisplayName">
    <vt:lpwstr>Kurt Quine</vt:lpwstr>
  </property>
  <property fmtid="{D5CDD505-2E9C-101B-9397-08002B2CF9AE}" pid="6" name="_ReviewingToolsShownOnce">
    <vt:lpwstr/>
  </property>
</Properties>
</file>